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-Margaryan\Desktop\SD hashvarkner\"/>
    </mc:Choice>
  </mc:AlternateContent>
  <bookViews>
    <workbookView xWindow="0" yWindow="0" windowWidth="28770" windowHeight="11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39" i="1"/>
  <c r="G9" i="1" l="1"/>
  <c r="F9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C39" i="1" l="1"/>
  <c r="D39" i="1"/>
  <c r="E38" i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E29" i="1"/>
  <c r="F29" i="1" s="1"/>
  <c r="E28" i="1"/>
  <c r="E27" i="1"/>
  <c r="F27" i="1" s="1"/>
  <c r="E26" i="1"/>
  <c r="E25" i="1"/>
  <c r="F25" i="1" s="1"/>
  <c r="E24" i="1"/>
  <c r="E23" i="1"/>
  <c r="F23" i="1" s="1"/>
  <c r="E22" i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30" i="1" l="1"/>
  <c r="E39" i="1"/>
  <c r="F12" i="1"/>
  <c r="F24" i="1"/>
  <c r="F38" i="1"/>
  <c r="F28" i="1"/>
  <c r="F22" i="1"/>
  <c r="F26" i="1"/>
  <c r="F39" i="1" l="1"/>
</calcChain>
</file>

<file path=xl/sharedStrings.xml><?xml version="1.0" encoding="utf-8"?>
<sst xmlns="http://schemas.openxmlformats.org/spreadsheetml/2006/main" count="45" uniqueCount="19">
  <si>
    <t>ՍՏՈՐԱԲԱԺԱՆՄԱՆ ԱՆՎԱՆՈՒՄ</t>
  </si>
  <si>
    <t>Դատավորներ</t>
  </si>
  <si>
    <t>հ/հ</t>
  </si>
  <si>
    <t>Պաշտոն</t>
  </si>
  <si>
    <t>Բազային դրույքաչափ</t>
  </si>
  <si>
    <t>գործակից</t>
  </si>
  <si>
    <t>հիմնական աշխատավարձ</t>
  </si>
  <si>
    <t>ԴԱՏԱՐԱՆԻ ՆԱԽԱԳԱՀ</t>
  </si>
  <si>
    <t>ՊԱԼԱՏԻ ՆԱԽԱԳԱՀ</t>
  </si>
  <si>
    <t xml:space="preserve">Դատավոր </t>
  </si>
  <si>
    <t xml:space="preserve">ԲԴԽ անդամ, դատավոր </t>
  </si>
  <si>
    <t>հիմնական աշխատավարձի նկատմամբ սահմանված հավելում 50%</t>
  </si>
  <si>
    <t>Վճռաբեկ դատարան</t>
  </si>
  <si>
    <t>ԸՆԴԱՄԵՆԸ  ՏԱՐԵԿԱՆ ՀԱՎԵԼՈՒՄ</t>
  </si>
  <si>
    <t>Հ Ա Շ Վ Ա Ր Կ</t>
  </si>
  <si>
    <t>Վճռաբեկ դատարանի դատավորներին 50% հավեման</t>
  </si>
  <si>
    <t>Ընդամենը  աշխատավարձ</t>
  </si>
  <si>
    <t>Ընդամենը պարգևատրման ֆոնդ 30 %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</si>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</sst>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HEA Grapalat"/>
      <family val="3"/>
    </font>
    <font>
      <b/>
      <sz val="10"/>
      <name val="GHEA Grapalat"/>
      <family val="3"/>
    </font>
    <font>
      <b/>
      <sz val="10"/>
      <color rgb="FFFF0000"/>
      <name val="GHEA Grapalat"/>
      <family val="3"/>
    </font>
    <font>
      <sz val="10"/>
      <color theme="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9"/>
      <color theme="1"/>
      <name val="GHEA Grapalat"/>
      <family val="3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59">
    <xf numFmtId="0" fontId="0" fillId="0" borderId="0" xfId="0"/>
    <xf numFmtId="0" fontId="2" fillId="2" borderId="0" xfId="0" applyFont="1" applyFill="1"/>
    <xf numFmtId="0" fontId="5" fillId="2" borderId="0" xfId="0" applyFont="1" applyFill="1"/>
    <xf numFmtId="1" fontId="7" fillId="2" borderId="5" xfId="1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4" fontId="6" fillId="2" borderId="7" xfId="2" applyNumberFormat="1" applyFont="1" applyFill="1" applyBorder="1" applyAlignment="1" applyProtection="1">
      <alignment horizontal="center" vertical="center"/>
      <protection locked="0"/>
    </xf>
    <xf numFmtId="4" fontId="6" fillId="2" borderId="7" xfId="2" applyNumberFormat="1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4" fontId="6" fillId="2" borderId="9" xfId="2" applyNumberFormat="1" applyFont="1" applyFill="1" applyBorder="1" applyAlignment="1" applyProtection="1">
      <alignment horizontal="center" vertical="center"/>
      <protection locked="0"/>
    </xf>
    <xf numFmtId="4" fontId="6" fillId="2" borderId="9" xfId="2" applyNumberFormat="1" applyFont="1" applyFill="1" applyBorder="1" applyAlignment="1" applyProtection="1">
      <alignment horizontal="center" vertical="center"/>
    </xf>
    <xf numFmtId="4" fontId="3" fillId="2" borderId="4" xfId="1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4" fontId="6" fillId="0" borderId="7" xfId="2" applyNumberFormat="1" applyFont="1" applyFill="1" applyBorder="1" applyAlignment="1" applyProtection="1">
      <alignment horizontal="center" vertical="center"/>
    </xf>
    <xf numFmtId="0" fontId="8" fillId="0" borderId="0" xfId="0" applyFont="1" applyFill="1" applyProtection="1"/>
    <xf numFmtId="4" fontId="6" fillId="3" borderId="7" xfId="2" applyNumberFormat="1" applyFont="1" applyFill="1" applyBorder="1" applyAlignment="1" applyProtection="1">
      <alignment horizontal="center" vertical="center"/>
    </xf>
    <xf numFmtId="4" fontId="6" fillId="3" borderId="7" xfId="2" applyNumberFormat="1" applyFont="1" applyFill="1" applyBorder="1" applyAlignment="1" applyProtection="1">
      <alignment horizontal="center" vertical="center"/>
      <protection locked="0"/>
    </xf>
    <xf numFmtId="4" fontId="6" fillId="0" borderId="9" xfId="2" applyNumberFormat="1" applyFont="1" applyFill="1" applyBorder="1" applyAlignment="1" applyProtection="1">
      <alignment horizontal="center" vertical="center"/>
    </xf>
    <xf numFmtId="0" fontId="0" fillId="0" borderId="0" xfId="0" applyFill="1"/>
    <xf numFmtId="1" fontId="7" fillId="0" borderId="6" xfId="1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4" fontId="6" fillId="0" borderId="16" xfId="2" applyNumberFormat="1" applyFont="1" applyFill="1" applyBorder="1" applyAlignment="1" applyProtection="1">
      <alignment horizontal="right" vertical="center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4" fontId="6" fillId="0" borderId="17" xfId="2" applyNumberFormat="1" applyFont="1" applyFill="1" applyBorder="1" applyAlignment="1" applyProtection="1">
      <alignment horizontal="right" vertical="center"/>
    </xf>
    <xf numFmtId="0" fontId="6" fillId="3" borderId="10" xfId="1" applyFont="1" applyFill="1" applyBorder="1" applyAlignment="1" applyProtection="1">
      <alignment horizontal="center" vertical="center"/>
      <protection locked="0"/>
    </xf>
    <xf numFmtId="4" fontId="3" fillId="0" borderId="14" xfId="1" applyNumberFormat="1" applyFont="1" applyFill="1" applyBorder="1" applyAlignment="1">
      <alignment horizontal="center" vertical="center"/>
    </xf>
    <xf numFmtId="4" fontId="6" fillId="3" borderId="17" xfId="2" applyNumberFormat="1" applyFont="1" applyFill="1" applyBorder="1" applyAlignment="1" applyProtection="1">
      <alignment horizontal="right" vertical="center"/>
    </xf>
    <xf numFmtId="4" fontId="3" fillId="2" borderId="19" xfId="1" applyNumberFormat="1" applyFont="1" applyFill="1" applyBorder="1" applyAlignment="1">
      <alignment horizontal="center" vertical="center"/>
    </xf>
    <xf numFmtId="4" fontId="3" fillId="2" borderId="2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4" fontId="0" fillId="0" borderId="0" xfId="0" applyNumberFormat="1" applyFill="1"/>
    <xf numFmtId="4" fontId="0" fillId="0" borderId="0" xfId="0" applyNumberFormat="1"/>
    <xf numFmtId="4" fontId="3" fillId="2" borderId="19" xfId="1" applyNumberFormat="1" applyFont="1" applyFill="1" applyBorder="1" applyAlignment="1">
      <alignment horizontal="center" vertical="center" wrapText="1"/>
    </xf>
    <xf numFmtId="4" fontId="3" fillId="2" borderId="20" xfId="1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4" fontId="6" fillId="2" borderId="17" xfId="2" applyNumberFormat="1" applyFont="1" applyFill="1" applyBorder="1" applyAlignment="1" applyProtection="1">
      <alignment horizontal="right" vertical="center"/>
    </xf>
    <xf numFmtId="0" fontId="6" fillId="2" borderId="13" xfId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4" fontId="6" fillId="2" borderId="8" xfId="2" applyNumberFormat="1" applyFont="1" applyFill="1" applyBorder="1" applyAlignment="1" applyProtection="1">
      <alignment horizontal="center" vertical="center"/>
      <protection locked="0"/>
    </xf>
    <xf numFmtId="4" fontId="6" fillId="2" borderId="8" xfId="2" applyNumberFormat="1" applyFont="1" applyFill="1" applyBorder="1" applyAlignment="1" applyProtection="1">
      <alignment horizontal="center" vertical="center"/>
    </xf>
    <xf numFmtId="4" fontId="6" fillId="2" borderId="18" xfId="2" applyNumberFormat="1" applyFont="1" applyFill="1" applyBorder="1" applyAlignment="1" applyProtection="1">
      <alignment horizontal="right" vertical="center"/>
    </xf>
    <xf numFmtId="4" fontId="6" fillId="2" borderId="21" xfId="2" applyNumberFormat="1" applyFont="1" applyFill="1" applyBorder="1" applyAlignment="1" applyProtection="1">
      <alignment horizontal="right" vertical="center"/>
    </xf>
    <xf numFmtId="4" fontId="3" fillId="4" borderId="19" xfId="1" applyNumberFormat="1" applyFont="1" applyFill="1" applyBorder="1" applyAlignment="1">
      <alignment horizontal="center" vertical="center" wrapText="1"/>
    </xf>
    <xf numFmtId="4" fontId="3" fillId="4" borderId="20" xfId="1" applyNumberFormat="1" applyFont="1" applyFill="1" applyBorder="1" applyAlignment="1">
      <alignment horizontal="center" vertical="center" wrapText="1"/>
    </xf>
    <xf numFmtId="4" fontId="3" fillId="4" borderId="4" xfId="1" applyNumberFormat="1" applyFont="1" applyFill="1" applyBorder="1" applyAlignment="1">
      <alignment horizontal="center" vertical="center"/>
    </xf>
    <xf numFmtId="4" fontId="3" fillId="4" borderId="14" xfId="1" applyNumberFormat="1" applyFont="1" applyFill="1" applyBorder="1" applyAlignment="1">
      <alignment horizontal="center" vertical="center"/>
    </xf>
  </cellXfs>
  <cellStyles count="4">
    <cellStyle name="Normal" xfId="0" builtinId="0"/>
    <cellStyle name="Обычный 2 2 2" xfId="3"/>
    <cellStyle name="Обычный 2 2 2 3 2" xfId="2"/>
    <cellStyle name="Обычный 2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28" workbookViewId="0">
      <selection activeCell="I41" sqref="I41"/>
    </sheetView>
  </sheetViews>
  <sheetFormatPr defaultRowHeight="15" x14ac:dyDescent="0.25"/>
  <cols>
    <col min="1" max="1" width="3.5703125" bestFit="1" customWidth="1"/>
    <col min="2" max="2" width="29.7109375" customWidth="1"/>
    <col min="3" max="3" width="13" bestFit="1" customWidth="1"/>
    <col min="4" max="4" width="10.85546875" customWidth="1"/>
    <col min="5" max="5" width="13.7109375" bestFit="1" customWidth="1"/>
    <col min="6" max="6" width="17.140625" customWidth="1"/>
    <col min="7" max="7" width="21.7109375" style="17" customWidth="1"/>
    <col min="9" max="9" width="13.85546875" bestFit="1" customWidth="1"/>
  </cols>
  <sheetData>
    <row r="1" spans="1:7" x14ac:dyDescent="0.25">
      <c r="A1" s="34" t="s">
        <v>14</v>
      </c>
      <c r="B1" s="34"/>
      <c r="C1" s="34"/>
      <c r="D1" s="34"/>
      <c r="E1" s="34"/>
      <c r="F1" s="34"/>
      <c r="G1" s="34"/>
    </row>
    <row r="3" spans="1:7" x14ac:dyDescent="0.25">
      <c r="A3" s="34" t="s">
        <v>15</v>
      </c>
      <c r="B3" s="34"/>
      <c r="C3" s="34"/>
      <c r="D3" s="34"/>
      <c r="E3" s="34"/>
      <c r="F3" s="34"/>
      <c r="G3" s="34"/>
    </row>
    <row r="5" spans="1:7" ht="15.75" thickBot="1" x14ac:dyDescent="0.3"/>
    <row r="6" spans="1:7" s="1" customFormat="1" ht="30.75" customHeight="1" thickBot="1" x14ac:dyDescent="0.3">
      <c r="A6" s="35" t="s">
        <v>0</v>
      </c>
      <c r="B6" s="36"/>
      <c r="C6" s="37" t="s">
        <v>12</v>
      </c>
      <c r="D6" s="37"/>
      <c r="E6" s="37"/>
      <c r="F6" s="37"/>
      <c r="G6" s="38"/>
    </row>
    <row r="7" spans="1:7" s="2" customFormat="1" ht="32.25" customHeight="1" thickBot="1" x14ac:dyDescent="0.3">
      <c r="A7" s="39" t="s">
        <v>1</v>
      </c>
      <c r="B7" s="40"/>
      <c r="C7" s="41"/>
      <c r="D7" s="41"/>
      <c r="E7" s="41"/>
      <c r="F7" s="41"/>
      <c r="G7" s="42"/>
    </row>
    <row r="8" spans="1:7" s="4" customFormat="1" ht="68.25" thickBot="1" x14ac:dyDescent="0.3">
      <c r="A8" s="19" t="s">
        <v>2</v>
      </c>
      <c r="B8" s="20" t="s">
        <v>3</v>
      </c>
      <c r="C8" s="3" t="s">
        <v>4</v>
      </c>
      <c r="D8" s="21" t="s">
        <v>5</v>
      </c>
      <c r="E8" s="3" t="s">
        <v>6</v>
      </c>
      <c r="F8" s="3" t="s">
        <v>11</v>
      </c>
      <c r="G8" s="18" t="s">
        <v>13</v>
      </c>
    </row>
    <row r="9" spans="1:7" s="7" customFormat="1" ht="13.5" x14ac:dyDescent="0.25">
      <c r="A9" s="24">
        <v>1</v>
      </c>
      <c r="B9" s="25" t="s">
        <v>7</v>
      </c>
      <c r="C9" s="8">
        <v>66140</v>
      </c>
      <c r="D9" s="8">
        <v>15</v>
      </c>
      <c r="E9" s="9">
        <f t="shared" ref="E9:E26" si="0">+D9*C9</f>
        <v>992100</v>
      </c>
      <c r="F9" s="16">
        <f>+E9*0.5</f>
        <v>496050</v>
      </c>
      <c r="G9" s="26">
        <f>+F9*13</f>
        <v>6448650</v>
      </c>
    </row>
    <row r="10" spans="1:7" s="7" customFormat="1" ht="13.5" x14ac:dyDescent="0.25">
      <c r="A10" s="27">
        <v>2</v>
      </c>
      <c r="B10" s="22" t="s">
        <v>8</v>
      </c>
      <c r="C10" s="5">
        <v>66140</v>
      </c>
      <c r="D10" s="5">
        <v>12</v>
      </c>
      <c r="E10" s="6">
        <f t="shared" si="0"/>
        <v>793680</v>
      </c>
      <c r="F10" s="12">
        <f t="shared" ref="F10:F38" si="1">+E10*0.5</f>
        <v>396840</v>
      </c>
      <c r="G10" s="28">
        <f t="shared" ref="G10:G38" si="2">+F10*13</f>
        <v>5158920</v>
      </c>
    </row>
    <row r="11" spans="1:7" s="7" customFormat="1" ht="13.5" x14ac:dyDescent="0.25">
      <c r="A11" s="27">
        <v>3</v>
      </c>
      <c r="B11" s="22" t="s">
        <v>8</v>
      </c>
      <c r="C11" s="5">
        <v>66140</v>
      </c>
      <c r="D11" s="5">
        <v>12</v>
      </c>
      <c r="E11" s="6">
        <f t="shared" si="0"/>
        <v>793680</v>
      </c>
      <c r="F11" s="12">
        <f t="shared" si="1"/>
        <v>396840</v>
      </c>
      <c r="G11" s="28">
        <f t="shared" si="2"/>
        <v>5158920</v>
      </c>
    </row>
    <row r="12" spans="1:7" s="13" customFormat="1" ht="13.5" x14ac:dyDescent="0.25">
      <c r="A12" s="29">
        <v>4</v>
      </c>
      <c r="B12" s="23" t="s">
        <v>8</v>
      </c>
      <c r="C12" s="15">
        <v>66140</v>
      </c>
      <c r="D12" s="15">
        <v>12</v>
      </c>
      <c r="E12" s="14">
        <f t="shared" si="0"/>
        <v>793680</v>
      </c>
      <c r="F12" s="14">
        <f t="shared" si="1"/>
        <v>396840</v>
      </c>
      <c r="G12" s="31">
        <f t="shared" si="2"/>
        <v>5158920</v>
      </c>
    </row>
    <row r="13" spans="1:7" s="13" customFormat="1" ht="13.5" x14ac:dyDescent="0.25">
      <c r="A13" s="29">
        <v>5</v>
      </c>
      <c r="B13" s="23" t="s">
        <v>8</v>
      </c>
      <c r="C13" s="15">
        <v>66140</v>
      </c>
      <c r="D13" s="15">
        <v>12</v>
      </c>
      <c r="E13" s="14">
        <f t="shared" si="0"/>
        <v>793680</v>
      </c>
      <c r="F13" s="14">
        <f t="shared" si="1"/>
        <v>396840</v>
      </c>
      <c r="G13" s="31">
        <f t="shared" si="2"/>
        <v>5158920</v>
      </c>
    </row>
    <row r="14" spans="1:7" s="7" customFormat="1" ht="13.5" x14ac:dyDescent="0.25">
      <c r="A14" s="27">
        <v>6</v>
      </c>
      <c r="B14" s="22" t="s">
        <v>9</v>
      </c>
      <c r="C14" s="5">
        <v>66140</v>
      </c>
      <c r="D14" s="5">
        <v>11.5</v>
      </c>
      <c r="E14" s="6">
        <f t="shared" si="0"/>
        <v>760610</v>
      </c>
      <c r="F14" s="12">
        <f t="shared" si="1"/>
        <v>380305</v>
      </c>
      <c r="G14" s="28">
        <f t="shared" si="2"/>
        <v>4943965</v>
      </c>
    </row>
    <row r="15" spans="1:7" s="7" customFormat="1" ht="13.5" x14ac:dyDescent="0.25">
      <c r="A15" s="27">
        <v>7</v>
      </c>
      <c r="B15" s="22" t="s">
        <v>9</v>
      </c>
      <c r="C15" s="5">
        <v>66140</v>
      </c>
      <c r="D15" s="5">
        <v>11.5</v>
      </c>
      <c r="E15" s="6">
        <f t="shared" si="0"/>
        <v>760610</v>
      </c>
      <c r="F15" s="12">
        <f t="shared" si="1"/>
        <v>380305</v>
      </c>
      <c r="G15" s="28">
        <f t="shared" si="2"/>
        <v>4943965</v>
      </c>
    </row>
    <row r="16" spans="1:7" s="7" customFormat="1" ht="13.5" x14ac:dyDescent="0.25">
      <c r="A16" s="27">
        <v>8</v>
      </c>
      <c r="B16" s="22" t="s">
        <v>9</v>
      </c>
      <c r="C16" s="5">
        <v>66140</v>
      </c>
      <c r="D16" s="5">
        <v>11.5</v>
      </c>
      <c r="E16" s="6">
        <f t="shared" si="0"/>
        <v>760610</v>
      </c>
      <c r="F16" s="12">
        <f t="shared" si="1"/>
        <v>380305</v>
      </c>
      <c r="G16" s="28">
        <f t="shared" si="2"/>
        <v>4943965</v>
      </c>
    </row>
    <row r="17" spans="1:7" s="7" customFormat="1" ht="13.5" x14ac:dyDescent="0.25">
      <c r="A17" s="27">
        <v>9</v>
      </c>
      <c r="B17" s="22" t="s">
        <v>9</v>
      </c>
      <c r="C17" s="5">
        <v>66140</v>
      </c>
      <c r="D17" s="5">
        <v>11.5</v>
      </c>
      <c r="E17" s="6">
        <f t="shared" si="0"/>
        <v>760610</v>
      </c>
      <c r="F17" s="12">
        <f t="shared" si="1"/>
        <v>380305</v>
      </c>
      <c r="G17" s="28">
        <f t="shared" si="2"/>
        <v>4943965</v>
      </c>
    </row>
    <row r="18" spans="1:7" s="7" customFormat="1" ht="13.5" x14ac:dyDescent="0.25">
      <c r="A18" s="27">
        <v>10</v>
      </c>
      <c r="B18" s="22" t="s">
        <v>9</v>
      </c>
      <c r="C18" s="5">
        <v>66140</v>
      </c>
      <c r="D18" s="5">
        <v>11.5</v>
      </c>
      <c r="E18" s="6">
        <f t="shared" si="0"/>
        <v>760610</v>
      </c>
      <c r="F18" s="12">
        <f t="shared" si="1"/>
        <v>380305</v>
      </c>
      <c r="G18" s="28">
        <f t="shared" si="2"/>
        <v>4943965</v>
      </c>
    </row>
    <row r="19" spans="1:7" s="7" customFormat="1" ht="13.5" x14ac:dyDescent="0.25">
      <c r="A19" s="27">
        <v>11</v>
      </c>
      <c r="B19" s="22" t="s">
        <v>10</v>
      </c>
      <c r="C19" s="5">
        <v>66140</v>
      </c>
      <c r="D19" s="5">
        <v>12</v>
      </c>
      <c r="E19" s="6">
        <f t="shared" si="0"/>
        <v>793680</v>
      </c>
      <c r="F19" s="12">
        <f t="shared" si="1"/>
        <v>396840</v>
      </c>
      <c r="G19" s="28">
        <f t="shared" si="2"/>
        <v>5158920</v>
      </c>
    </row>
    <row r="20" spans="1:7" s="7" customFormat="1" ht="13.5" x14ac:dyDescent="0.25">
      <c r="A20" s="27">
        <v>12</v>
      </c>
      <c r="B20" s="22" t="s">
        <v>9</v>
      </c>
      <c r="C20" s="5">
        <v>66140</v>
      </c>
      <c r="D20" s="5">
        <v>11.5</v>
      </c>
      <c r="E20" s="6">
        <f t="shared" si="0"/>
        <v>760610</v>
      </c>
      <c r="F20" s="12">
        <f t="shared" si="1"/>
        <v>380305</v>
      </c>
      <c r="G20" s="28">
        <f t="shared" si="2"/>
        <v>4943965</v>
      </c>
    </row>
    <row r="21" spans="1:7" s="7" customFormat="1" ht="13.5" x14ac:dyDescent="0.25">
      <c r="A21" s="27">
        <v>13</v>
      </c>
      <c r="B21" s="22" t="s">
        <v>9</v>
      </c>
      <c r="C21" s="5">
        <v>66140</v>
      </c>
      <c r="D21" s="5">
        <v>11.5</v>
      </c>
      <c r="E21" s="6">
        <f t="shared" si="0"/>
        <v>760610</v>
      </c>
      <c r="F21" s="12">
        <f t="shared" si="1"/>
        <v>380305</v>
      </c>
      <c r="G21" s="28">
        <f t="shared" si="2"/>
        <v>4943965</v>
      </c>
    </row>
    <row r="22" spans="1:7" s="7" customFormat="1" ht="13.5" x14ac:dyDescent="0.25">
      <c r="A22" s="27">
        <v>14</v>
      </c>
      <c r="B22" s="22" t="s">
        <v>9</v>
      </c>
      <c r="C22" s="5">
        <v>66140</v>
      </c>
      <c r="D22" s="5">
        <v>11.5</v>
      </c>
      <c r="E22" s="6">
        <f t="shared" si="0"/>
        <v>760610</v>
      </c>
      <c r="F22" s="12">
        <f t="shared" si="1"/>
        <v>380305</v>
      </c>
      <c r="G22" s="28">
        <f t="shared" si="2"/>
        <v>4943965</v>
      </c>
    </row>
    <row r="23" spans="1:7" s="7" customFormat="1" ht="13.5" x14ac:dyDescent="0.25">
      <c r="A23" s="27">
        <v>15</v>
      </c>
      <c r="B23" s="22" t="s">
        <v>9</v>
      </c>
      <c r="C23" s="5">
        <v>66140</v>
      </c>
      <c r="D23" s="5">
        <v>11.5</v>
      </c>
      <c r="E23" s="6">
        <f t="shared" si="0"/>
        <v>760610</v>
      </c>
      <c r="F23" s="12">
        <f t="shared" si="1"/>
        <v>380305</v>
      </c>
      <c r="G23" s="28">
        <f t="shared" si="2"/>
        <v>4943965</v>
      </c>
    </row>
    <row r="24" spans="1:7" s="7" customFormat="1" ht="13.5" x14ac:dyDescent="0.25">
      <c r="A24" s="27">
        <v>16</v>
      </c>
      <c r="B24" s="22" t="s">
        <v>9</v>
      </c>
      <c r="C24" s="5">
        <v>66140</v>
      </c>
      <c r="D24" s="5">
        <v>11.5</v>
      </c>
      <c r="E24" s="6">
        <f t="shared" si="0"/>
        <v>760610</v>
      </c>
      <c r="F24" s="12">
        <f t="shared" si="1"/>
        <v>380305</v>
      </c>
      <c r="G24" s="28">
        <f t="shared" si="2"/>
        <v>4943965</v>
      </c>
    </row>
    <row r="25" spans="1:7" s="7" customFormat="1" ht="13.5" x14ac:dyDescent="0.25">
      <c r="A25" s="27">
        <v>17</v>
      </c>
      <c r="B25" s="22" t="s">
        <v>9</v>
      </c>
      <c r="C25" s="5">
        <v>66140</v>
      </c>
      <c r="D25" s="5">
        <v>11.5</v>
      </c>
      <c r="E25" s="6">
        <f t="shared" si="0"/>
        <v>760610</v>
      </c>
      <c r="F25" s="12">
        <f t="shared" si="1"/>
        <v>380305</v>
      </c>
      <c r="G25" s="28">
        <f t="shared" si="2"/>
        <v>4943965</v>
      </c>
    </row>
    <row r="26" spans="1:7" s="7" customFormat="1" ht="13.5" x14ac:dyDescent="0.25">
      <c r="A26" s="27">
        <v>18</v>
      </c>
      <c r="B26" s="22" t="s">
        <v>9</v>
      </c>
      <c r="C26" s="5">
        <v>66140</v>
      </c>
      <c r="D26" s="5">
        <v>11.5</v>
      </c>
      <c r="E26" s="6">
        <f t="shared" si="0"/>
        <v>760610</v>
      </c>
      <c r="F26" s="12">
        <f t="shared" si="1"/>
        <v>380305</v>
      </c>
      <c r="G26" s="28">
        <f t="shared" si="2"/>
        <v>4943965</v>
      </c>
    </row>
    <row r="27" spans="1:7" s="7" customFormat="1" ht="13.5" x14ac:dyDescent="0.25">
      <c r="A27" s="27">
        <v>19</v>
      </c>
      <c r="B27" s="22" t="s">
        <v>9</v>
      </c>
      <c r="C27" s="5">
        <v>66140</v>
      </c>
      <c r="D27" s="5">
        <v>11.5</v>
      </c>
      <c r="E27" s="6">
        <f>+D27*C27</f>
        <v>760610</v>
      </c>
      <c r="F27" s="12">
        <f t="shared" si="1"/>
        <v>380305</v>
      </c>
      <c r="G27" s="28">
        <f t="shared" si="2"/>
        <v>4943965</v>
      </c>
    </row>
    <row r="28" spans="1:7" s="7" customFormat="1" ht="13.5" x14ac:dyDescent="0.25">
      <c r="A28" s="27">
        <v>20</v>
      </c>
      <c r="B28" s="22" t="s">
        <v>9</v>
      </c>
      <c r="C28" s="5">
        <v>66140</v>
      </c>
      <c r="D28" s="5">
        <v>11.5</v>
      </c>
      <c r="E28" s="6">
        <f t="shared" ref="E28:E38" si="3">+D28*C28</f>
        <v>760610</v>
      </c>
      <c r="F28" s="12">
        <f t="shared" si="1"/>
        <v>380305</v>
      </c>
      <c r="G28" s="28">
        <f t="shared" si="2"/>
        <v>4943965</v>
      </c>
    </row>
    <row r="29" spans="1:7" s="7" customFormat="1" ht="13.5" x14ac:dyDescent="0.25">
      <c r="A29" s="27">
        <v>21</v>
      </c>
      <c r="B29" s="22" t="s">
        <v>9</v>
      </c>
      <c r="C29" s="5">
        <v>66140</v>
      </c>
      <c r="D29" s="5">
        <v>11.5</v>
      </c>
      <c r="E29" s="6">
        <f t="shared" si="3"/>
        <v>760610</v>
      </c>
      <c r="F29" s="12">
        <f t="shared" si="1"/>
        <v>380305</v>
      </c>
      <c r="G29" s="28">
        <f t="shared" si="2"/>
        <v>4943965</v>
      </c>
    </row>
    <row r="30" spans="1:7" s="13" customFormat="1" ht="13.5" x14ac:dyDescent="0.25">
      <c r="A30" s="27">
        <v>22</v>
      </c>
      <c r="B30" s="47" t="s">
        <v>9</v>
      </c>
      <c r="C30" s="5">
        <v>66140</v>
      </c>
      <c r="D30" s="5">
        <v>11.5</v>
      </c>
      <c r="E30" s="6">
        <f t="shared" si="3"/>
        <v>760610</v>
      </c>
      <c r="F30" s="6">
        <f t="shared" si="1"/>
        <v>380305</v>
      </c>
      <c r="G30" s="48">
        <f t="shared" si="2"/>
        <v>4943965</v>
      </c>
    </row>
    <row r="31" spans="1:7" s="13" customFormat="1" ht="13.5" x14ac:dyDescent="0.25">
      <c r="A31" s="27">
        <v>23</v>
      </c>
      <c r="B31" s="47" t="s">
        <v>9</v>
      </c>
      <c r="C31" s="5">
        <v>66140</v>
      </c>
      <c r="D31" s="5">
        <v>11.5</v>
      </c>
      <c r="E31" s="6">
        <f t="shared" si="3"/>
        <v>760610</v>
      </c>
      <c r="F31" s="6">
        <f t="shared" si="1"/>
        <v>380305</v>
      </c>
      <c r="G31" s="48">
        <f t="shared" si="2"/>
        <v>4943965</v>
      </c>
    </row>
    <row r="32" spans="1:7" s="13" customFormat="1" ht="13.5" x14ac:dyDescent="0.25">
      <c r="A32" s="27">
        <v>24</v>
      </c>
      <c r="B32" s="47" t="s">
        <v>9</v>
      </c>
      <c r="C32" s="5">
        <v>66140</v>
      </c>
      <c r="D32" s="5">
        <v>11.5</v>
      </c>
      <c r="E32" s="6">
        <f t="shared" si="3"/>
        <v>760610</v>
      </c>
      <c r="F32" s="6">
        <f t="shared" si="1"/>
        <v>380305</v>
      </c>
      <c r="G32" s="48">
        <f t="shared" si="2"/>
        <v>4943965</v>
      </c>
    </row>
    <row r="33" spans="1:9" s="13" customFormat="1" ht="13.5" x14ac:dyDescent="0.25">
      <c r="A33" s="27">
        <v>25</v>
      </c>
      <c r="B33" s="47" t="s">
        <v>9</v>
      </c>
      <c r="C33" s="5">
        <v>66140</v>
      </c>
      <c r="D33" s="5">
        <v>11.5</v>
      </c>
      <c r="E33" s="6">
        <f t="shared" si="3"/>
        <v>760610</v>
      </c>
      <c r="F33" s="6">
        <f t="shared" si="1"/>
        <v>380305</v>
      </c>
      <c r="G33" s="48">
        <f t="shared" si="2"/>
        <v>4943965</v>
      </c>
    </row>
    <row r="34" spans="1:9" s="13" customFormat="1" ht="13.5" x14ac:dyDescent="0.25">
      <c r="A34" s="27">
        <v>26</v>
      </c>
      <c r="B34" s="47" t="s">
        <v>9</v>
      </c>
      <c r="C34" s="5">
        <v>66140</v>
      </c>
      <c r="D34" s="5">
        <v>11.5</v>
      </c>
      <c r="E34" s="6">
        <f t="shared" si="3"/>
        <v>760610</v>
      </c>
      <c r="F34" s="6">
        <f t="shared" si="1"/>
        <v>380305</v>
      </c>
      <c r="G34" s="48">
        <f t="shared" si="2"/>
        <v>4943965</v>
      </c>
    </row>
    <row r="35" spans="1:9" s="13" customFormat="1" ht="13.5" x14ac:dyDescent="0.25">
      <c r="A35" s="27">
        <v>27</v>
      </c>
      <c r="B35" s="47" t="s">
        <v>9</v>
      </c>
      <c r="C35" s="5">
        <v>66140</v>
      </c>
      <c r="D35" s="5">
        <v>11.5</v>
      </c>
      <c r="E35" s="6">
        <f t="shared" si="3"/>
        <v>760610</v>
      </c>
      <c r="F35" s="6">
        <f t="shared" si="1"/>
        <v>380305</v>
      </c>
      <c r="G35" s="48">
        <f t="shared" si="2"/>
        <v>4943965</v>
      </c>
    </row>
    <row r="36" spans="1:9" s="13" customFormat="1" ht="13.5" x14ac:dyDescent="0.25">
      <c r="A36" s="27">
        <v>28</v>
      </c>
      <c r="B36" s="47" t="s">
        <v>9</v>
      </c>
      <c r="C36" s="5">
        <v>66140</v>
      </c>
      <c r="D36" s="5">
        <v>11.5</v>
      </c>
      <c r="E36" s="6">
        <f t="shared" si="3"/>
        <v>760610</v>
      </c>
      <c r="F36" s="6">
        <f t="shared" si="1"/>
        <v>380305</v>
      </c>
      <c r="G36" s="48">
        <f t="shared" si="2"/>
        <v>4943965</v>
      </c>
    </row>
    <row r="37" spans="1:9" s="13" customFormat="1" ht="13.5" x14ac:dyDescent="0.25">
      <c r="A37" s="27">
        <v>29</v>
      </c>
      <c r="B37" s="47" t="s">
        <v>9</v>
      </c>
      <c r="C37" s="5">
        <v>66140</v>
      </c>
      <c r="D37" s="5">
        <v>11.5</v>
      </c>
      <c r="E37" s="6">
        <f t="shared" si="3"/>
        <v>760610</v>
      </c>
      <c r="F37" s="6">
        <f t="shared" si="1"/>
        <v>380305</v>
      </c>
      <c r="G37" s="48">
        <f t="shared" si="2"/>
        <v>4943965</v>
      </c>
    </row>
    <row r="38" spans="1:9" s="13" customFormat="1" ht="14.25" thickBot="1" x14ac:dyDescent="0.3">
      <c r="A38" s="49">
        <v>30</v>
      </c>
      <c r="B38" s="50" t="s">
        <v>9</v>
      </c>
      <c r="C38" s="51">
        <v>66140</v>
      </c>
      <c r="D38" s="51">
        <v>11.5</v>
      </c>
      <c r="E38" s="52">
        <f t="shared" si="3"/>
        <v>760610</v>
      </c>
      <c r="F38" s="52">
        <f t="shared" si="1"/>
        <v>380305</v>
      </c>
      <c r="G38" s="53">
        <f t="shared" si="2"/>
        <v>4943965</v>
      </c>
    </row>
    <row r="39" spans="1:9" s="11" customFormat="1" ht="18" customHeight="1" thickBot="1" x14ac:dyDescent="0.3">
      <c r="A39" s="32" t="s">
        <v>16</v>
      </c>
      <c r="B39" s="33"/>
      <c r="C39" s="10">
        <f>SUM(C9:C38)</f>
        <v>1984200</v>
      </c>
      <c r="D39" s="10">
        <f t="shared" ref="D39:E39" si="4">SUM(D9:D38)</f>
        <v>351</v>
      </c>
      <c r="E39" s="10">
        <f t="shared" si="4"/>
        <v>23215140</v>
      </c>
      <c r="F39" s="10">
        <f t="shared" ref="F39" si="5">SUM(F9:F38)</f>
        <v>11607570</v>
      </c>
      <c r="G39" s="30">
        <f>SUM(G9:G38)</f>
        <v>150898410</v>
      </c>
    </row>
    <row r="40" spans="1:9" s="11" customFormat="1" ht="30.75" customHeight="1" thickBot="1" x14ac:dyDescent="0.3">
      <c r="A40" s="45" t="s">
        <v>17</v>
      </c>
      <c r="B40" s="46"/>
      <c r="C40" s="10"/>
      <c r="D40" s="10"/>
      <c r="E40" s="10"/>
      <c r="F40" s="10"/>
      <c r="G40" s="30">
        <f>G39*30%</f>
        <v>45269523</v>
      </c>
    </row>
    <row r="41" spans="1:9" s="11" customFormat="1" ht="30.75" customHeight="1" thickBot="1" x14ac:dyDescent="0.3">
      <c r="A41" s="55" t="s">
        <v>18</v>
      </c>
      <c r="B41" s="56"/>
      <c r="C41" s="57"/>
      <c r="D41" s="57"/>
      <c r="E41" s="57"/>
      <c r="F41" s="57"/>
      <c r="G41" s="58">
        <f>G39+G40</f>
        <v>196167933</v>
      </c>
    </row>
    <row r="42" spans="1:9" x14ac:dyDescent="0.25">
      <c r="G42" s="54"/>
    </row>
    <row r="44" spans="1:9" x14ac:dyDescent="0.25">
      <c r="G44" s="43"/>
      <c r="I44" s="44"/>
    </row>
  </sheetData>
  <mergeCells count="9">
    <mergeCell ref="A40:B40"/>
    <mergeCell ref="A41:B41"/>
    <mergeCell ref="A39:B39"/>
    <mergeCell ref="A3:G3"/>
    <mergeCell ref="A1:G1"/>
    <mergeCell ref="A6:B6"/>
    <mergeCell ref="C6:G6"/>
    <mergeCell ref="A7:B7"/>
    <mergeCell ref="C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Zara Margaryan</cp:lastModifiedBy>
  <dcterms:created xsi:type="dcterms:W3CDTF">2022-05-20T07:06:07Z</dcterms:created>
  <dcterms:modified xsi:type="dcterms:W3CDTF">2022-05-23T11:46:05Z</dcterms:modified>
</cp:coreProperties>
</file>